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480" windowHeight="70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46" i="1"/>
  <c r="L45"/>
  <c r="S46"/>
  <c r="R46"/>
  <c r="Q46"/>
  <c r="P46"/>
  <c r="O46"/>
  <c r="N46"/>
  <c r="M46"/>
  <c r="L46"/>
  <c r="K46"/>
  <c r="J46"/>
  <c r="I46"/>
  <c r="H46"/>
  <c r="E45"/>
  <c r="D45"/>
  <c r="C45"/>
  <c r="E44"/>
  <c r="D44"/>
  <c r="C44"/>
  <c r="E33"/>
  <c r="E13"/>
  <c r="E35"/>
  <c r="C36"/>
  <c r="E36"/>
  <c r="C37"/>
  <c r="E37"/>
  <c r="G45"/>
  <c r="G44"/>
</calcChain>
</file>

<file path=xl/comments1.xml><?xml version="1.0" encoding="utf-8"?>
<comments xmlns="http://schemas.openxmlformats.org/spreadsheetml/2006/main">
  <authors>
    <author>Вершинин Денис Владимирович</author>
  </authors>
  <commentList>
    <comment ref="B31" authorId="0">
      <text>
        <r>
          <rPr>
            <b/>
            <sz val="9"/>
            <color indexed="81"/>
            <rFont val="Tahoma"/>
            <charset val="1"/>
          </rPr>
          <t>Вершинин Денис Владимирович:</t>
        </r>
        <r>
          <rPr>
            <sz val="9"/>
            <color indexed="81"/>
            <rFont val="Tahoma"/>
            <charset val="1"/>
          </rPr>
          <t xml:space="preserve">
Что это?</t>
        </r>
      </text>
    </comment>
  </commentList>
</comments>
</file>

<file path=xl/sharedStrings.xml><?xml version="1.0" encoding="utf-8"?>
<sst xmlns="http://schemas.openxmlformats.org/spreadsheetml/2006/main" count="121" uniqueCount="76">
  <si>
    <t>Содержание работ</t>
  </si>
  <si>
    <t>Начало</t>
  </si>
  <si>
    <t>Окончание</t>
  </si>
  <si>
    <t>Отвественные</t>
  </si>
  <si>
    <t>Внешние Исполнители</t>
  </si>
  <si>
    <t>дата</t>
  </si>
  <si>
    <t>календарные дни</t>
  </si>
  <si>
    <t>Руководитель П</t>
  </si>
  <si>
    <t>-</t>
  </si>
  <si>
    <t>Продолжи-тельность</t>
  </si>
  <si>
    <t>№ п/п</t>
  </si>
  <si>
    <t>Гл.экономист</t>
  </si>
  <si>
    <t>Формирование заявки на оплату</t>
  </si>
  <si>
    <t>Оплата</t>
  </si>
  <si>
    <t>Формирование сводной заявки на оплату</t>
  </si>
  <si>
    <t>7.1</t>
  </si>
  <si>
    <t>7.2</t>
  </si>
  <si>
    <t>7.3</t>
  </si>
  <si>
    <t>Состав работ по проекту</t>
  </si>
  <si>
    <t>Начало работ</t>
  </si>
  <si>
    <t>Сумма итого, тыс.руб.</t>
  </si>
  <si>
    <t>ВСЕГО</t>
  </si>
  <si>
    <t>Окончание работ</t>
  </si>
  <si>
    <t>План финансиования проекта</t>
  </si>
  <si>
    <t>Календарный план-график работ</t>
  </si>
  <si>
    <t>в МСиЖКХ</t>
  </si>
  <si>
    <t>Получатели</t>
  </si>
  <si>
    <t>2012 год</t>
  </si>
  <si>
    <t>Проект: Капитальный ремонт МКД</t>
  </si>
  <si>
    <t>Макавчик Елена Владимировна</t>
  </si>
  <si>
    <t>Утверждение лимитов</t>
  </si>
  <si>
    <t>Юрченко Е.В., Горбовский И.С.</t>
  </si>
  <si>
    <t>Мониторинг реализации программы</t>
  </si>
  <si>
    <t>Глава МО</t>
  </si>
  <si>
    <t>Предоставление региональной адресной программы в ГК - Фонд содействия реформированию ЖКХ (далее - Фонд)</t>
  </si>
  <si>
    <t>Рассмотрение РАП в Фонде</t>
  </si>
  <si>
    <t>Утверждение РАП Фондом (Решение Правления Фонда)</t>
  </si>
  <si>
    <t>Заключение соглашений</t>
  </si>
  <si>
    <t>7.1.</t>
  </si>
  <si>
    <t>7.2.</t>
  </si>
  <si>
    <t>Заключение соглашений между Фондом и Министерство строительства и ЖКХ НСО</t>
  </si>
  <si>
    <t>Заключение соглашений между Министерством строительства и муниципальными образованиями</t>
  </si>
  <si>
    <t>Депортамент региональных программ Фонда, Финансовый департамент Фонда</t>
  </si>
  <si>
    <t>Финансовый департамент Фонда</t>
  </si>
  <si>
    <t>Главы МО</t>
  </si>
  <si>
    <t>Перечисление денежных средств в субъект Российской Федерации</t>
  </si>
  <si>
    <t>Проведение конкурсных процедур муниципальными образованиями</t>
  </si>
  <si>
    <t>Подписание контрактов/договоров по итогам конкурсов между муниципальными образованиями и подрядчиками</t>
  </si>
  <si>
    <t>Перечисление 100% финансовых средств в муниципальные образования</t>
  </si>
  <si>
    <t>Выполнение работ по капитальному ремонту МКД</t>
  </si>
  <si>
    <t>ГЖИ НСО, Администрации МО</t>
  </si>
  <si>
    <t>Предоставление отчетности муниципальными образованиями (еженедельно, каждую среду, следующую за отчетной датой)</t>
  </si>
  <si>
    <t>13.1.</t>
  </si>
  <si>
    <t>13.2.</t>
  </si>
  <si>
    <t>Администрации МО</t>
  </si>
  <si>
    <t>Введение объектов в эксплуатацию</t>
  </si>
  <si>
    <t>Оформление документации о сдаче-приемке объектов</t>
  </si>
  <si>
    <t>Предоставление отчета в Фонд</t>
  </si>
  <si>
    <t>Департамент мониторинга Фонда</t>
  </si>
  <si>
    <t>Решение Правления Фонда об утверждении отчета о реализации программы капитального ремонта МКД 2012г</t>
  </si>
  <si>
    <r>
      <t>Окончание ра</t>
    </r>
    <r>
      <rPr>
        <sz val="11"/>
        <rFont val="Calibri"/>
        <family val="2"/>
        <charset val="204"/>
      </rPr>
      <t>бот по капитальному ремонту МКД</t>
    </r>
  </si>
  <si>
    <t>представление заявок муниципальными образованиями</t>
  </si>
  <si>
    <t xml:space="preserve">Подготовка  и утверждение региональной адресной пограммы (далее - РАП) по поведению капитального ремонта МКД </t>
  </si>
  <si>
    <t>Подготовка отчета о реализации программы в Фонд (в случае необх-сти - подготовка изменений в программу)</t>
  </si>
  <si>
    <t>Заседания рабочей группы по реализации 185-ФЗ (еженедельно)</t>
  </si>
  <si>
    <t>МСиЖКХ</t>
  </si>
  <si>
    <t>МО</t>
  </si>
  <si>
    <t>Правление Фонда</t>
  </si>
  <si>
    <t>Адм-ция  МО</t>
  </si>
  <si>
    <t xml:space="preserve"> Финансовый департамент Фонда</t>
  </si>
  <si>
    <t>МО, ГЖИ</t>
  </si>
  <si>
    <t>"Утверждаю"</t>
  </si>
  <si>
    <t>Министр строительства и ЖКХ Новосибирской области</t>
  </si>
  <si>
    <t>Д.В. Вершинин</t>
  </si>
  <si>
    <t>____________________________</t>
  </si>
  <si>
    <t>"_____" _________________ 2012 г.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</si>
</sst>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[$-419]d\ mmm\ yy;@"/>
    <numFmt numFmtId="165" formatCode="[$-419]mmmm;@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60"/>
      <name val="Calibri"/>
      <family val="2"/>
      <charset val="204"/>
    </font>
    <font>
      <b/>
      <sz val="14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60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2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18"/>
      </top>
      <bottom style="medium">
        <color indexed="64"/>
      </bottom>
      <diagonal/>
    </border>
    <border>
      <left style="thin">
        <color indexed="64"/>
      </left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5" fontId="0" fillId="0" borderId="13" xfId="0" applyNumberFormat="1" applyBorder="1"/>
    <xf numFmtId="165" fontId="0" fillId="0" borderId="14" xfId="0" applyNumberFormat="1" applyBorder="1"/>
    <xf numFmtId="0" fontId="3" fillId="2" borderId="6" xfId="0" applyFont="1" applyFill="1" applyBorder="1" applyAlignment="1">
      <alignment vertical="top"/>
    </xf>
    <xf numFmtId="0" fontId="5" fillId="0" borderId="0" xfId="2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0" fontId="2" fillId="2" borderId="16" xfId="0" applyFont="1" applyFill="1" applyBorder="1"/>
    <xf numFmtId="0" fontId="0" fillId="2" borderId="16" xfId="0" applyFill="1" applyBorder="1"/>
    <xf numFmtId="0" fontId="2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top"/>
    </xf>
    <xf numFmtId="0" fontId="0" fillId="2" borderId="17" xfId="0" applyFill="1" applyBorder="1"/>
    <xf numFmtId="14" fontId="6" fillId="3" borderId="18" xfId="2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0" fillId="0" borderId="16" xfId="0" applyBorder="1"/>
    <xf numFmtId="0" fontId="2" fillId="0" borderId="16" xfId="0" applyFont="1" applyBorder="1" applyAlignment="1">
      <alignment horizontal="center"/>
    </xf>
    <xf numFmtId="0" fontId="0" fillId="0" borderId="20" xfId="0" applyBorder="1"/>
    <xf numFmtId="0" fontId="0" fillId="0" borderId="15" xfId="0" applyBorder="1"/>
    <xf numFmtId="0" fontId="0" fillId="4" borderId="19" xfId="0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19" xfId="0" applyFill="1" applyBorder="1" applyAlignment="1">
      <alignment horizontal="center"/>
    </xf>
    <xf numFmtId="0" fontId="0" fillId="4" borderId="19" xfId="0" applyFill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4" borderId="19" xfId="0" applyNumberFormat="1" applyFill="1" applyBorder="1" applyAlignment="1">
      <alignment horizontal="center" vertical="center" wrapText="1"/>
    </xf>
    <xf numFmtId="0" fontId="0" fillId="5" borderId="19" xfId="0" applyNumberFormat="1" applyFill="1" applyBorder="1" applyAlignment="1">
      <alignment horizontal="center" vertical="center" wrapText="1"/>
    </xf>
    <xf numFmtId="16" fontId="0" fillId="0" borderId="19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14" fontId="2" fillId="4" borderId="19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14" fontId="0" fillId="3" borderId="19" xfId="0" applyNumberForma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14" fontId="0" fillId="5" borderId="19" xfId="0" applyNumberFormat="1" applyFill="1" applyBorder="1" applyAlignment="1">
      <alignment horizontal="center" vertical="center" wrapText="1"/>
    </xf>
    <xf numFmtId="14" fontId="2" fillId="3" borderId="19" xfId="0" applyNumberFormat="1" applyFont="1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14" fontId="0" fillId="4" borderId="19" xfId="0" applyNumberFormat="1" applyFill="1" applyBorder="1" applyAlignment="1">
      <alignment horizontal="center" vertical="center" wrapText="1"/>
    </xf>
    <xf numFmtId="14" fontId="0" fillId="0" borderId="19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1" applyNumberFormat="1" applyFont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wrapText="1"/>
    </xf>
    <xf numFmtId="3" fontId="0" fillId="3" borderId="25" xfId="0" applyNumberFormat="1" applyFill="1" applyBorder="1"/>
    <xf numFmtId="3" fontId="0" fillId="3" borderId="18" xfId="0" applyNumberFormat="1" applyFill="1" applyBorder="1"/>
    <xf numFmtId="3" fontId="0" fillId="0" borderId="26" xfId="0" applyNumberFormat="1" applyFill="1" applyBorder="1"/>
    <xf numFmtId="3" fontId="0" fillId="0" borderId="27" xfId="0" applyNumberFormat="1" applyBorder="1" applyAlignment="1">
      <alignment horizontal="center"/>
    </xf>
    <xf numFmtId="3" fontId="4" fillId="0" borderId="28" xfId="0" applyNumberFormat="1" applyFont="1" applyBorder="1" applyAlignment="1">
      <alignment horizontal="right" wrapText="1"/>
    </xf>
    <xf numFmtId="3" fontId="0" fillId="0" borderId="29" xfId="0" applyNumberForma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0" fillId="0" borderId="29" xfId="0" applyNumberFormat="1" applyBorder="1" applyAlignment="1">
      <alignment wrapText="1"/>
    </xf>
    <xf numFmtId="3" fontId="3" fillId="0" borderId="30" xfId="0" applyNumberFormat="1" applyFont="1" applyBorder="1" applyAlignment="1">
      <alignment wrapText="1"/>
    </xf>
    <xf numFmtId="3" fontId="0" fillId="0" borderId="0" xfId="0" applyNumberFormat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30634979576680338"/>
          <c:y val="3.1190926275992438E-2"/>
          <c:w val="0.67656888228741185"/>
          <c:h val="0.95274102079395084"/>
        </c:manualLayout>
      </c:layout>
      <c:barChart>
        <c:barDir val="bar"/>
        <c:grouping val="stacked"/>
        <c:ser>
          <c:idx val="0"/>
          <c:order val="0"/>
          <c:tx>
            <c:strRef>
              <c:f>Лист1!$C$10</c:f>
              <c:strCache>
                <c:ptCount val="1"/>
                <c:pt idx="0">
                  <c:v>Начало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Лист1!$B$12:$B$37</c:f>
              <c:strCache>
                <c:ptCount val="23"/>
                <c:pt idx="0">
                  <c:v>Утверждение лимитов</c:v>
                </c:pt>
                <c:pt idx="1">
                  <c:v>представление заявок муниципальными образованиями</c:v>
                </c:pt>
                <c:pt idx="2">
                  <c:v>Подготовка  и утверждение региональной адресной пограммы (далее - РАП) по поведению капитального ремонта МКД </c:v>
                </c:pt>
                <c:pt idx="3">
                  <c:v>Предоставление региональной адресной программы в ГК - Фонд содействия реформированию ЖКХ (далее - Фонд)</c:v>
                </c:pt>
                <c:pt idx="4">
                  <c:v>Рассмотрение РАП в Фонде</c:v>
                </c:pt>
                <c:pt idx="5">
                  <c:v>Утверждение РАП Фондом (Решение Правления Фонда)</c:v>
                </c:pt>
                <c:pt idx="6">
                  <c:v>Заключение соглашений</c:v>
                </c:pt>
                <c:pt idx="7">
                  <c:v>Заключение соглашений между Фондом и Министерство строительства и ЖКХ НСО</c:v>
                </c:pt>
                <c:pt idx="8">
                  <c:v>Заключение соглашений между Министерством строительства и муниципальными образованиями</c:v>
                </c:pt>
                <c:pt idx="9">
                  <c:v>Перечисление денежных средств в субъект Российской Федерации</c:v>
                </c:pt>
                <c:pt idx="10">
                  <c:v>Проведение конкурсных процедур муниципальными образованиями</c:v>
                </c:pt>
                <c:pt idx="11">
                  <c:v>Подписание контрактов/договоров по итогам конкурсов между муниципальными образованиями и подрядчиками</c:v>
                </c:pt>
                <c:pt idx="12">
                  <c:v>Перечисление 100% финансовых средств в муниципальные образования</c:v>
                </c:pt>
                <c:pt idx="13">
                  <c:v>Выполнение работ по капитальному ремонту МКД</c:v>
                </c:pt>
                <c:pt idx="14">
                  <c:v>Мониторинг реализации программы</c:v>
                </c:pt>
                <c:pt idx="15">
                  <c:v>Предоставление отчетности муниципальными образованиями (еженедельно, каждую среду, следующую за отчетной датой)</c:v>
                </c:pt>
                <c:pt idx="16">
                  <c:v>Заседания рабочей группы по реализации 185-ФЗ (еженедельно)</c:v>
                </c:pt>
                <c:pt idx="17">
                  <c:v>Введение объектов в эксплуатацию</c:v>
                </c:pt>
                <c:pt idx="18">
                  <c:v>Оформление документации о сдаче-приемке объектов</c:v>
                </c:pt>
                <c:pt idx="19">
                  <c:v>Окончание работ по капитальному ремонту МКД</c:v>
                </c:pt>
                <c:pt idx="20">
                  <c:v>Подготовка отчета о реализации программы в Фонд (в случае необх-сти - подготовка изменений в программу)</c:v>
                </c:pt>
                <c:pt idx="21">
                  <c:v>Предоставление отчета в Фонд</c:v>
                </c:pt>
                <c:pt idx="22">
                  <c:v>Решение Правления Фонда об утверждении отчета о реализации программы капитального ремонта МКД 2012г</c:v>
                </c:pt>
              </c:strCache>
            </c:strRef>
          </c:cat>
          <c:val>
            <c:numRef>
              <c:f>Лист1!$C$12:$C$37</c:f>
              <c:numCache>
                <c:formatCode>dd/mm/yyyy</c:formatCode>
                <c:ptCount val="23"/>
                <c:pt idx="0">
                  <c:v>40878</c:v>
                </c:pt>
                <c:pt idx="1">
                  <c:v>40897</c:v>
                </c:pt>
                <c:pt idx="2">
                  <c:v>40928</c:v>
                </c:pt>
                <c:pt idx="3">
                  <c:v>40940</c:v>
                </c:pt>
                <c:pt idx="4">
                  <c:v>40949</c:v>
                </c:pt>
                <c:pt idx="5">
                  <c:v>40978</c:v>
                </c:pt>
                <c:pt idx="6">
                  <c:v>41000</c:v>
                </c:pt>
                <c:pt idx="7">
                  <c:v>41000</c:v>
                </c:pt>
                <c:pt idx="8">
                  <c:v>41000</c:v>
                </c:pt>
                <c:pt idx="9">
                  <c:v>41000</c:v>
                </c:pt>
                <c:pt idx="10">
                  <c:v>41000</c:v>
                </c:pt>
                <c:pt idx="11">
                  <c:v>41030</c:v>
                </c:pt>
                <c:pt idx="12">
                  <c:v>41030</c:v>
                </c:pt>
                <c:pt idx="13">
                  <c:v>41044</c:v>
                </c:pt>
                <c:pt idx="14">
                  <c:v>41044</c:v>
                </c:pt>
                <c:pt idx="15">
                  <c:v>41044</c:v>
                </c:pt>
                <c:pt idx="16">
                  <c:v>40940</c:v>
                </c:pt>
                <c:pt idx="17">
                  <c:v>41214</c:v>
                </c:pt>
                <c:pt idx="18">
                  <c:v>41223</c:v>
                </c:pt>
                <c:pt idx="19">
                  <c:v>41183</c:v>
                </c:pt>
                <c:pt idx="20">
                  <c:v>41244</c:v>
                </c:pt>
                <c:pt idx="21">
                  <c:v>41285</c:v>
                </c:pt>
                <c:pt idx="22">
                  <c:v>41320</c:v>
                </c:pt>
              </c:numCache>
            </c:numRef>
          </c:val>
        </c:ser>
        <c:ser>
          <c:idx val="1"/>
          <c:order val="1"/>
          <c:tx>
            <c:strRef>
              <c:f>Лист1!$D$10</c:f>
              <c:strCache>
                <c:ptCount val="1"/>
                <c:pt idx="0">
                  <c:v>Продолжи-тельность</c:v>
                </c:pt>
              </c:strCache>
            </c:strRef>
          </c:tx>
          <c:spPr>
            <a:solidFill>
              <a:schemeClr val="accent1"/>
            </a:solidFill>
          </c:spPr>
          <c:dPt>
            <c:idx val="8"/>
            <c:spPr>
              <a:solidFill>
                <a:srgbClr val="FF0000"/>
              </a:solidFill>
            </c:spPr>
          </c:dPt>
          <c:cat>
            <c:strRef>
              <c:f>Лист1!$B$12:$B$37</c:f>
              <c:strCache>
                <c:ptCount val="23"/>
                <c:pt idx="0">
                  <c:v>Утверждение лимитов</c:v>
                </c:pt>
                <c:pt idx="1">
                  <c:v>представление заявок муниципальными образованиями</c:v>
                </c:pt>
                <c:pt idx="2">
                  <c:v>Подготовка  и утверждение региональной адресной пограммы (далее - РАП) по поведению капитального ремонта МКД </c:v>
                </c:pt>
                <c:pt idx="3">
                  <c:v>Предоставление региональной адресной программы в ГК - Фонд содействия реформированию ЖКХ (далее - Фонд)</c:v>
                </c:pt>
                <c:pt idx="4">
                  <c:v>Рассмотрение РАП в Фонде</c:v>
                </c:pt>
                <c:pt idx="5">
                  <c:v>Утверждение РАП Фондом (Решение Правления Фонда)</c:v>
                </c:pt>
                <c:pt idx="6">
                  <c:v>Заключение соглашений</c:v>
                </c:pt>
                <c:pt idx="7">
                  <c:v>Заключение соглашений между Фондом и Министерство строительства и ЖКХ НСО</c:v>
                </c:pt>
                <c:pt idx="8">
                  <c:v>Заключение соглашений между Министерством строительства и муниципальными образованиями</c:v>
                </c:pt>
                <c:pt idx="9">
                  <c:v>Перечисление денежных средств в субъект Российской Федерации</c:v>
                </c:pt>
                <c:pt idx="10">
                  <c:v>Проведение конкурсных процедур муниципальными образованиями</c:v>
                </c:pt>
                <c:pt idx="11">
                  <c:v>Подписание контрактов/договоров по итогам конкурсов между муниципальными образованиями и подрядчиками</c:v>
                </c:pt>
                <c:pt idx="12">
                  <c:v>Перечисление 100% финансовых средств в муниципальные образования</c:v>
                </c:pt>
                <c:pt idx="13">
                  <c:v>Выполнение работ по капитальному ремонту МКД</c:v>
                </c:pt>
                <c:pt idx="14">
                  <c:v>Мониторинг реализации программы</c:v>
                </c:pt>
                <c:pt idx="15">
                  <c:v>Предоставление отчетности муниципальными образованиями (еженедельно, каждую среду, следующую за отчетной датой)</c:v>
                </c:pt>
                <c:pt idx="16">
                  <c:v>Заседания рабочей группы по реализации 185-ФЗ (еженедельно)</c:v>
                </c:pt>
                <c:pt idx="17">
                  <c:v>Введение объектов в эксплуатацию</c:v>
                </c:pt>
                <c:pt idx="18">
                  <c:v>Оформление документации о сдаче-приемке объектов</c:v>
                </c:pt>
                <c:pt idx="19">
                  <c:v>Окончание работ по капитальному ремонту МКД</c:v>
                </c:pt>
                <c:pt idx="20">
                  <c:v>Подготовка отчета о реализации программы в Фонд (в случае необх-сти - подготовка изменений в программу)</c:v>
                </c:pt>
                <c:pt idx="21">
                  <c:v>Предоставление отчета в Фонд</c:v>
                </c:pt>
                <c:pt idx="22">
                  <c:v>Решение Правления Фонда об утверждении отчета о реализации программы капитального ремонта МКД 2012г</c:v>
                </c:pt>
              </c:strCache>
            </c:strRef>
          </c:cat>
          <c:val>
            <c:numRef>
              <c:f>Лист1!$D$12:$D$37</c:f>
              <c:numCache>
                <c:formatCode>General</c:formatCode>
                <c:ptCount val="23"/>
                <c:pt idx="0">
                  <c:v>20</c:v>
                </c:pt>
                <c:pt idx="1">
                  <c:v>31</c:v>
                </c:pt>
                <c:pt idx="2">
                  <c:v>12</c:v>
                </c:pt>
                <c:pt idx="3">
                  <c:v>10</c:v>
                </c:pt>
                <c:pt idx="4">
                  <c:v>30</c:v>
                </c:pt>
                <c:pt idx="5">
                  <c:v>20</c:v>
                </c:pt>
                <c:pt idx="6">
                  <c:v>30</c:v>
                </c:pt>
                <c:pt idx="7">
                  <c:v>5</c:v>
                </c:pt>
                <c:pt idx="8">
                  <c:v>30</c:v>
                </c:pt>
                <c:pt idx="9">
                  <c:v>30</c:v>
                </c:pt>
                <c:pt idx="10">
                  <c:v>45</c:v>
                </c:pt>
                <c:pt idx="11">
                  <c:v>15</c:v>
                </c:pt>
                <c:pt idx="12">
                  <c:v>15</c:v>
                </c:pt>
                <c:pt idx="13">
                  <c:v>165</c:v>
                </c:pt>
                <c:pt idx="14">
                  <c:v>185</c:v>
                </c:pt>
                <c:pt idx="15">
                  <c:v>165</c:v>
                </c:pt>
                <c:pt idx="16">
                  <c:v>338</c:v>
                </c:pt>
                <c:pt idx="17">
                  <c:v>10</c:v>
                </c:pt>
                <c:pt idx="18">
                  <c:v>20</c:v>
                </c:pt>
                <c:pt idx="19">
                  <c:v>60</c:v>
                </c:pt>
                <c:pt idx="20">
                  <c:v>30</c:v>
                </c:pt>
                <c:pt idx="21">
                  <c:v>35</c:v>
                </c:pt>
              </c:numCache>
            </c:numRef>
          </c:val>
        </c:ser>
        <c:overlap val="100"/>
        <c:axId val="54464896"/>
        <c:axId val="54466432"/>
      </c:barChart>
      <c:catAx>
        <c:axId val="54464896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54466432"/>
        <c:crosses val="autoZero"/>
        <c:auto val="1"/>
        <c:lblAlgn val="ctr"/>
        <c:lblOffset val="100"/>
      </c:catAx>
      <c:valAx>
        <c:axId val="54466432"/>
        <c:scaling>
          <c:orientation val="minMax"/>
          <c:max val="42004"/>
          <c:min val="40909"/>
        </c:scaling>
        <c:axPos val="t"/>
        <c:majorGridlines/>
        <c:numFmt formatCode="m/d/yyyy" sourceLinked="0"/>
        <c:tickLblPos val="nextTo"/>
        <c:crossAx val="54464896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10</xdr:row>
      <xdr:rowOff>0</xdr:rowOff>
    </xdr:from>
    <xdr:to>
      <xdr:col>42</xdr:col>
      <xdr:colOff>657225</xdr:colOff>
      <xdr:row>34</xdr:row>
      <xdr:rowOff>0</xdr:rowOff>
    </xdr:to>
    <xdr:graphicFrame macro="">
      <xdr:nvGraphicFramePr>
        <xdr:cNvPr id="1028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Q46"/>
  <sheetViews>
    <sheetView tabSelected="1" topLeftCell="A22" zoomScale="70" zoomScaleNormal="70" zoomScalePageLayoutView="40" workbookViewId="0">
      <selection activeCell="D26" sqref="D26"/>
    </sheetView>
  </sheetViews>
  <sheetFormatPr defaultRowHeight="15"/>
  <cols>
    <col min="1" max="1" width="5.28515625" style="52" customWidth="1"/>
    <col min="2" max="2" width="53" customWidth="1"/>
    <col min="3" max="3" width="10.7109375" style="52" customWidth="1"/>
    <col min="4" max="4" width="12.85546875" style="2" customWidth="1"/>
    <col min="5" max="5" width="11.140625" style="52" customWidth="1"/>
    <col min="6" max="6" width="17.85546875" customWidth="1"/>
    <col min="7" max="7" width="30.42578125" customWidth="1"/>
    <col min="8" max="46" width="10.7109375" customWidth="1"/>
  </cols>
  <sheetData>
    <row r="2" spans="1:43" ht="31.5">
      <c r="AG2" s="111" t="s">
        <v>71</v>
      </c>
      <c r="AH2" s="111"/>
      <c r="AI2" s="111"/>
      <c r="AJ2" s="111"/>
      <c r="AK2" s="111"/>
      <c r="AL2" s="111"/>
    </row>
    <row r="3" spans="1:43" ht="31.5">
      <c r="AD3" s="111" t="s">
        <v>72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</row>
    <row r="4" spans="1:43" ht="31.5">
      <c r="AG4" s="111" t="s">
        <v>73</v>
      </c>
      <c r="AH4" s="111"/>
      <c r="AI4" s="111"/>
      <c r="AJ4" s="111"/>
      <c r="AK4" s="111"/>
      <c r="AL4" s="111"/>
    </row>
    <row r="5" spans="1:43" ht="31.5">
      <c r="AG5" s="111" t="s">
        <v>74</v>
      </c>
      <c r="AH5" s="111"/>
      <c r="AI5" s="111"/>
      <c r="AJ5" s="111"/>
      <c r="AK5" s="111"/>
      <c r="AL5" s="111"/>
    </row>
    <row r="6" spans="1:43" ht="32.25" thickBot="1">
      <c r="B6" s="28" t="s">
        <v>28</v>
      </c>
      <c r="D6" s="68"/>
      <c r="E6" s="68"/>
      <c r="F6" s="27" t="s">
        <v>19</v>
      </c>
      <c r="G6" s="35">
        <v>40897</v>
      </c>
      <c r="AG6" s="111" t="s">
        <v>75</v>
      </c>
      <c r="AH6" s="111"/>
      <c r="AI6" s="111"/>
      <c r="AJ6" s="111"/>
      <c r="AK6" s="111"/>
      <c r="AL6" s="111"/>
    </row>
    <row r="7" spans="1:43" ht="21">
      <c r="B7" s="29" t="s">
        <v>29</v>
      </c>
      <c r="D7" s="68"/>
      <c r="E7" s="68"/>
      <c r="F7" s="27" t="s">
        <v>22</v>
      </c>
      <c r="G7" s="35">
        <v>41334</v>
      </c>
    </row>
    <row r="8" spans="1:43" ht="13.15" customHeight="1" thickBot="1">
      <c r="C8" s="69"/>
    </row>
    <row r="9" spans="1:43" ht="21">
      <c r="A9" s="53"/>
      <c r="B9" s="36"/>
      <c r="C9" s="53"/>
      <c r="D9" s="37"/>
      <c r="E9" s="70" t="s">
        <v>24</v>
      </c>
      <c r="F9" s="38"/>
      <c r="G9" s="3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</row>
    <row r="10" spans="1:43" ht="30">
      <c r="A10" s="110" t="s">
        <v>10</v>
      </c>
      <c r="B10" s="110" t="s">
        <v>0</v>
      </c>
      <c r="C10" s="40" t="s">
        <v>1</v>
      </c>
      <c r="D10" s="39" t="s">
        <v>9</v>
      </c>
      <c r="E10" s="40" t="s">
        <v>2</v>
      </c>
      <c r="F10" s="110" t="s">
        <v>3</v>
      </c>
      <c r="G10" s="11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</row>
    <row r="11" spans="1:43" s="1" customFormat="1" ht="30.2" customHeight="1">
      <c r="A11" s="110"/>
      <c r="B11" s="110"/>
      <c r="C11" s="40" t="s">
        <v>5</v>
      </c>
      <c r="D11" s="39" t="s">
        <v>6</v>
      </c>
      <c r="E11" s="40" t="s">
        <v>5</v>
      </c>
      <c r="F11" s="39" t="s">
        <v>25</v>
      </c>
      <c r="G11" s="39" t="s">
        <v>4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7"/>
    </row>
    <row r="12" spans="1:43" ht="30">
      <c r="A12" s="54">
        <v>1</v>
      </c>
      <c r="B12" s="45" t="s">
        <v>30</v>
      </c>
      <c r="C12" s="71">
        <v>40878</v>
      </c>
      <c r="D12" s="72">
        <v>20</v>
      </c>
      <c r="E12" s="71">
        <v>40897</v>
      </c>
      <c r="F12" s="46" t="s">
        <v>31</v>
      </c>
      <c r="G12" s="46" t="s">
        <v>67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/>
    </row>
    <row r="13" spans="1:43" ht="30">
      <c r="A13" s="55">
        <v>2</v>
      </c>
      <c r="B13" s="47" t="s">
        <v>61</v>
      </c>
      <c r="C13" s="73">
        <v>40897</v>
      </c>
      <c r="D13" s="74">
        <v>31</v>
      </c>
      <c r="E13" s="75">
        <f>C13+D13</f>
        <v>40928</v>
      </c>
      <c r="F13" s="48" t="s">
        <v>31</v>
      </c>
      <c r="G13" s="49" t="s">
        <v>33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/>
    </row>
    <row r="14" spans="1:43" ht="45">
      <c r="A14" s="54">
        <v>3</v>
      </c>
      <c r="B14" s="45" t="s">
        <v>62</v>
      </c>
      <c r="C14" s="71">
        <v>40928</v>
      </c>
      <c r="D14" s="72">
        <v>12</v>
      </c>
      <c r="E14" s="71">
        <v>40940</v>
      </c>
      <c r="F14" s="46" t="s">
        <v>31</v>
      </c>
      <c r="G14" s="46" t="s">
        <v>65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/>
    </row>
    <row r="15" spans="1:43" ht="45">
      <c r="A15" s="56">
        <v>4</v>
      </c>
      <c r="B15" s="47" t="s">
        <v>34</v>
      </c>
      <c r="C15" s="73">
        <v>40940</v>
      </c>
      <c r="D15" s="74">
        <v>10</v>
      </c>
      <c r="E15" s="75">
        <v>40949</v>
      </c>
      <c r="F15" s="48" t="s">
        <v>31</v>
      </c>
      <c r="G15" s="46" t="s">
        <v>42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/>
    </row>
    <row r="16" spans="1:43" ht="46.5" customHeight="1">
      <c r="A16" s="57">
        <v>5</v>
      </c>
      <c r="B16" s="45" t="s">
        <v>35</v>
      </c>
      <c r="C16" s="71">
        <v>40949</v>
      </c>
      <c r="D16" s="72">
        <v>30</v>
      </c>
      <c r="E16" s="71">
        <v>40978</v>
      </c>
      <c r="F16" s="46" t="s">
        <v>31</v>
      </c>
      <c r="G16" s="46" t="s">
        <v>42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5"/>
    </row>
    <row r="17" spans="1:43" ht="30">
      <c r="A17" s="58">
        <v>6</v>
      </c>
      <c r="B17" s="49" t="s">
        <v>36</v>
      </c>
      <c r="C17" s="73">
        <v>40978</v>
      </c>
      <c r="D17" s="74">
        <v>20</v>
      </c>
      <c r="E17" s="75">
        <v>41000</v>
      </c>
      <c r="F17" s="48" t="s">
        <v>31</v>
      </c>
      <c r="G17" s="49" t="s">
        <v>67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5"/>
    </row>
    <row r="18" spans="1:43" ht="29.25" customHeight="1">
      <c r="A18" s="57">
        <v>7</v>
      </c>
      <c r="B18" s="45" t="s">
        <v>37</v>
      </c>
      <c r="C18" s="71">
        <v>41000</v>
      </c>
      <c r="D18" s="72">
        <v>30</v>
      </c>
      <c r="E18" s="71">
        <v>41030</v>
      </c>
      <c r="F18" s="46" t="s">
        <v>31</v>
      </c>
      <c r="G18" s="4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</row>
    <row r="19" spans="1:43" ht="29.25" customHeight="1">
      <c r="A19" s="59" t="s">
        <v>38</v>
      </c>
      <c r="B19" s="50" t="s">
        <v>40</v>
      </c>
      <c r="C19" s="76">
        <v>41000</v>
      </c>
      <c r="D19" s="74">
        <v>5</v>
      </c>
      <c r="E19" s="77">
        <v>41004</v>
      </c>
      <c r="F19" s="48" t="s">
        <v>31</v>
      </c>
      <c r="G19" s="51" t="s">
        <v>43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5"/>
    </row>
    <row r="20" spans="1:43" ht="27.75" customHeight="1">
      <c r="A20" s="60" t="s">
        <v>39</v>
      </c>
      <c r="B20" s="50" t="s">
        <v>41</v>
      </c>
      <c r="C20" s="76">
        <v>41000</v>
      </c>
      <c r="D20" s="74">
        <v>30</v>
      </c>
      <c r="E20" s="77">
        <v>41030</v>
      </c>
      <c r="F20" s="48" t="s">
        <v>31</v>
      </c>
      <c r="G20" s="51" t="s">
        <v>44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5"/>
    </row>
    <row r="21" spans="1:43" ht="29.25" customHeight="1">
      <c r="A21" s="57">
        <v>8</v>
      </c>
      <c r="B21" s="45" t="s">
        <v>45</v>
      </c>
      <c r="C21" s="71">
        <v>41000</v>
      </c>
      <c r="D21" s="72">
        <v>30</v>
      </c>
      <c r="E21" s="71">
        <v>41030</v>
      </c>
      <c r="F21" s="46" t="s">
        <v>31</v>
      </c>
      <c r="G21" s="46" t="s">
        <v>69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5"/>
    </row>
    <row r="22" spans="1:43" ht="30.75" customHeight="1">
      <c r="A22" s="60">
        <v>9</v>
      </c>
      <c r="B22" s="50" t="s">
        <v>46</v>
      </c>
      <c r="C22" s="76">
        <v>41000</v>
      </c>
      <c r="D22" s="74">
        <v>45</v>
      </c>
      <c r="E22" s="77">
        <v>41044</v>
      </c>
      <c r="F22" s="48" t="s">
        <v>31</v>
      </c>
      <c r="G22" s="51" t="s">
        <v>68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</row>
    <row r="23" spans="1:43" ht="45">
      <c r="A23" s="57">
        <v>10</v>
      </c>
      <c r="B23" s="46" t="s">
        <v>47</v>
      </c>
      <c r="C23" s="78">
        <v>41030</v>
      </c>
      <c r="D23" s="72">
        <v>15</v>
      </c>
      <c r="E23" s="78">
        <v>41044</v>
      </c>
      <c r="F23" s="46" t="s">
        <v>31</v>
      </c>
      <c r="G23" s="45" t="s">
        <v>33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1:43" ht="30">
      <c r="A24" s="60">
        <v>11</v>
      </c>
      <c r="B24" s="51" t="s">
        <v>48</v>
      </c>
      <c r="C24" s="73">
        <v>41030</v>
      </c>
      <c r="D24" s="74">
        <v>15</v>
      </c>
      <c r="E24" s="79">
        <v>41044</v>
      </c>
      <c r="F24" s="48" t="s">
        <v>31</v>
      </c>
      <c r="G24" s="50" t="s">
        <v>65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5"/>
    </row>
    <row r="25" spans="1:43" ht="30">
      <c r="A25" s="57">
        <v>12</v>
      </c>
      <c r="B25" s="46" t="s">
        <v>49</v>
      </c>
      <c r="C25" s="78">
        <v>41044</v>
      </c>
      <c r="D25" s="72">
        <v>165</v>
      </c>
      <c r="E25" s="78">
        <v>41214</v>
      </c>
      <c r="F25" s="46" t="s">
        <v>31</v>
      </c>
      <c r="G25" s="45" t="s">
        <v>44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5"/>
    </row>
    <row r="26" spans="1:43" ht="30">
      <c r="A26" s="61">
        <v>13</v>
      </c>
      <c r="B26" s="86" t="s">
        <v>32</v>
      </c>
      <c r="C26" s="73">
        <v>41044</v>
      </c>
      <c r="D26" s="74">
        <v>185</v>
      </c>
      <c r="E26" s="79">
        <v>41263</v>
      </c>
      <c r="F26" s="48" t="s">
        <v>31</v>
      </c>
      <c r="G26" s="50" t="s">
        <v>50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</row>
    <row r="27" spans="1:43" ht="45">
      <c r="A27" s="60" t="s">
        <v>52</v>
      </c>
      <c r="B27" s="51" t="s">
        <v>51</v>
      </c>
      <c r="C27" s="73">
        <v>41044</v>
      </c>
      <c r="D27" s="74">
        <v>165</v>
      </c>
      <c r="E27" s="79">
        <v>40848</v>
      </c>
      <c r="F27" s="51" t="s">
        <v>31</v>
      </c>
      <c r="G27" s="50" t="s">
        <v>54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5"/>
    </row>
    <row r="28" spans="1:43" ht="30">
      <c r="A28" s="61" t="s">
        <v>53</v>
      </c>
      <c r="B28" s="51" t="s">
        <v>64</v>
      </c>
      <c r="C28" s="73">
        <v>40940</v>
      </c>
      <c r="D28" s="74">
        <v>338</v>
      </c>
      <c r="E28" s="79">
        <v>41274</v>
      </c>
      <c r="F28" s="48" t="s">
        <v>31</v>
      </c>
      <c r="G28" s="50" t="s">
        <v>65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</row>
    <row r="29" spans="1:43" ht="30">
      <c r="A29" s="54">
        <v>14</v>
      </c>
      <c r="B29" s="45" t="s">
        <v>55</v>
      </c>
      <c r="C29" s="71">
        <v>41214</v>
      </c>
      <c r="D29" s="72">
        <v>10</v>
      </c>
      <c r="E29" s="71">
        <v>41223</v>
      </c>
      <c r="F29" s="46" t="s">
        <v>31</v>
      </c>
      <c r="G29" s="46" t="s">
        <v>70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/>
    </row>
    <row r="30" spans="1:43" ht="30">
      <c r="A30" s="61">
        <v>15</v>
      </c>
      <c r="B30" s="50" t="s">
        <v>56</v>
      </c>
      <c r="C30" s="76">
        <v>41223</v>
      </c>
      <c r="D30" s="74">
        <v>20</v>
      </c>
      <c r="E30" s="77">
        <v>41244</v>
      </c>
      <c r="F30" s="51" t="s">
        <v>31</v>
      </c>
      <c r="G30" s="46" t="s">
        <v>70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5"/>
    </row>
    <row r="31" spans="1:43" ht="30">
      <c r="A31" s="54">
        <v>16</v>
      </c>
      <c r="B31" s="45" t="s">
        <v>60</v>
      </c>
      <c r="C31" s="71">
        <v>41183</v>
      </c>
      <c r="D31" s="72">
        <v>60</v>
      </c>
      <c r="E31" s="71">
        <v>41244</v>
      </c>
      <c r="F31" s="46" t="s">
        <v>31</v>
      </c>
      <c r="G31" s="4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5"/>
    </row>
    <row r="32" spans="1:43" ht="45">
      <c r="A32" s="61">
        <v>17</v>
      </c>
      <c r="B32" s="50" t="s">
        <v>63</v>
      </c>
      <c r="C32" s="76">
        <v>41244</v>
      </c>
      <c r="D32" s="74">
        <v>30</v>
      </c>
      <c r="E32" s="77">
        <v>41274</v>
      </c>
      <c r="F32" s="51" t="s">
        <v>31</v>
      </c>
      <c r="G32" s="51" t="s">
        <v>65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</row>
    <row r="33" spans="1:43" ht="30">
      <c r="A33" s="57">
        <v>18</v>
      </c>
      <c r="B33" s="45" t="s">
        <v>57</v>
      </c>
      <c r="C33" s="71">
        <v>41285</v>
      </c>
      <c r="D33" s="72">
        <v>35</v>
      </c>
      <c r="E33" s="71">
        <f>C33+D33</f>
        <v>41320</v>
      </c>
      <c r="F33" s="46" t="s">
        <v>31</v>
      </c>
      <c r="G33" s="46" t="s">
        <v>58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</row>
    <row r="34" spans="1:43" ht="45.75" thickBot="1">
      <c r="A34" s="61">
        <v>19</v>
      </c>
      <c r="B34" s="51" t="s">
        <v>59</v>
      </c>
      <c r="C34" s="73">
        <v>41320</v>
      </c>
      <c r="D34" s="74"/>
      <c r="E34" s="79">
        <v>41334</v>
      </c>
      <c r="F34" s="51" t="s">
        <v>31</v>
      </c>
      <c r="G34" s="46" t="s">
        <v>42</v>
      </c>
      <c r="H34" s="43"/>
      <c r="I34" s="44"/>
      <c r="J34" s="44"/>
      <c r="K34" s="4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</row>
    <row r="35" spans="1:43" ht="15.75" hidden="1" thickBot="1">
      <c r="A35" s="62" t="s">
        <v>15</v>
      </c>
      <c r="B35" s="6" t="s">
        <v>12</v>
      </c>
      <c r="C35" s="80">
        <v>40561</v>
      </c>
      <c r="D35" s="4">
        <v>1</v>
      </c>
      <c r="E35" s="80">
        <f>C35+D35</f>
        <v>40562</v>
      </c>
      <c r="F35" s="5" t="s">
        <v>7</v>
      </c>
      <c r="G35" s="7" t="s">
        <v>8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43" ht="15.75" hidden="1" thickBot="1">
      <c r="A36" s="62" t="s">
        <v>16</v>
      </c>
      <c r="B36" s="6" t="s">
        <v>14</v>
      </c>
      <c r="C36" s="80">
        <f>E35</f>
        <v>40562</v>
      </c>
      <c r="D36" s="4">
        <v>1</v>
      </c>
      <c r="E36" s="80">
        <f>C36+D36</f>
        <v>40563</v>
      </c>
      <c r="F36" s="5" t="s">
        <v>11</v>
      </c>
      <c r="G36" s="7" t="s">
        <v>8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43" ht="15.75" hidden="1" thickBot="1">
      <c r="A37" s="63" t="s">
        <v>17</v>
      </c>
      <c r="B37" s="8" t="s">
        <v>13</v>
      </c>
      <c r="C37" s="81">
        <f>E36+35</f>
        <v>40598</v>
      </c>
      <c r="D37" s="9">
        <v>5</v>
      </c>
      <c r="E37" s="81">
        <f>C37+D37</f>
        <v>40603</v>
      </c>
      <c r="F37" s="10" t="s">
        <v>11</v>
      </c>
      <c r="G37" s="11" t="s">
        <v>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1:43" ht="15.75" hidden="1" thickBot="1">
      <c r="A38" s="64"/>
      <c r="B38" s="14"/>
      <c r="C38" s="82"/>
      <c r="D38" s="4"/>
      <c r="E38" s="82"/>
      <c r="F38" s="14"/>
      <c r="G38" s="14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1:43">
      <c r="A39" s="65"/>
      <c r="B39" s="41"/>
      <c r="C39" s="65"/>
      <c r="D39" s="42"/>
      <c r="E39" s="65"/>
      <c r="F39" s="41"/>
      <c r="G39" s="41"/>
    </row>
    <row r="40" spans="1:43" ht="15.75" thickBot="1">
      <c r="C40" s="83"/>
      <c r="F40" s="3"/>
    </row>
    <row r="41" spans="1:43" ht="21">
      <c r="A41" s="66"/>
      <c r="B41" s="30"/>
      <c r="C41" s="84"/>
      <c r="D41" s="32"/>
      <c r="E41" s="85" t="s">
        <v>23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1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1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4"/>
    </row>
    <row r="42" spans="1:43" ht="30">
      <c r="A42" s="102" t="s">
        <v>10</v>
      </c>
      <c r="B42" s="104" t="s">
        <v>18</v>
      </c>
      <c r="C42" s="21" t="s">
        <v>19</v>
      </c>
      <c r="D42" s="21" t="s">
        <v>9</v>
      </c>
      <c r="E42" s="20" t="s">
        <v>2</v>
      </c>
      <c r="F42" s="106" t="s">
        <v>26</v>
      </c>
      <c r="G42" s="108" t="s">
        <v>20</v>
      </c>
      <c r="H42" s="100" t="s">
        <v>27</v>
      </c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43" ht="30.75" thickBot="1">
      <c r="A43" s="103"/>
      <c r="B43" s="105"/>
      <c r="C43" s="22" t="s">
        <v>5</v>
      </c>
      <c r="D43" s="23" t="s">
        <v>6</v>
      </c>
      <c r="E43" s="22" t="s">
        <v>5</v>
      </c>
      <c r="F43" s="107"/>
      <c r="G43" s="109"/>
      <c r="H43" s="24">
        <v>40544</v>
      </c>
      <c r="I43" s="25">
        <v>40575</v>
      </c>
      <c r="J43" s="25">
        <v>40603</v>
      </c>
      <c r="K43" s="25">
        <v>40634</v>
      </c>
      <c r="L43" s="25">
        <v>40664</v>
      </c>
      <c r="M43" s="25">
        <v>40695</v>
      </c>
      <c r="N43" s="25">
        <v>40725</v>
      </c>
      <c r="O43" s="25">
        <v>40756</v>
      </c>
      <c r="P43" s="25">
        <v>40787</v>
      </c>
      <c r="Q43" s="25">
        <v>40817</v>
      </c>
      <c r="R43" s="25">
        <v>40848</v>
      </c>
      <c r="S43" s="25">
        <v>40878</v>
      </c>
    </row>
    <row r="44" spans="1:43" ht="30">
      <c r="A44" s="67">
        <v>8</v>
      </c>
      <c r="B44" s="6" t="s">
        <v>45</v>
      </c>
      <c r="C44" s="88">
        <f>C21</f>
        <v>41000</v>
      </c>
      <c r="D44" s="4">
        <f>D21</f>
        <v>30</v>
      </c>
      <c r="E44" s="88">
        <f>E21</f>
        <v>41030</v>
      </c>
      <c r="F44" s="87" t="s">
        <v>65</v>
      </c>
      <c r="G44" s="89">
        <f>SUM(H44:S44)</f>
        <v>368742</v>
      </c>
      <c r="H44" s="90"/>
      <c r="I44" s="91"/>
      <c r="J44" s="91"/>
      <c r="K44" s="91">
        <v>368742</v>
      </c>
      <c r="L44" s="91"/>
      <c r="M44" s="91"/>
      <c r="N44" s="91"/>
      <c r="O44" s="91"/>
      <c r="P44" s="91"/>
      <c r="Q44" s="91"/>
      <c r="R44" s="91"/>
      <c r="S44" s="91"/>
    </row>
    <row r="45" spans="1:43" ht="30.75" thickBot="1">
      <c r="A45" s="67">
        <v>11</v>
      </c>
      <c r="B45" s="6" t="s">
        <v>48</v>
      </c>
      <c r="C45" s="88">
        <f>C24</f>
        <v>41030</v>
      </c>
      <c r="D45" s="4">
        <f>D24</f>
        <v>15</v>
      </c>
      <c r="E45" s="88">
        <f>E24</f>
        <v>41044</v>
      </c>
      <c r="F45" s="87" t="s">
        <v>66</v>
      </c>
      <c r="G45" s="89">
        <f>SUM(H45:S45)</f>
        <v>468742</v>
      </c>
      <c r="H45" s="90"/>
      <c r="I45" s="91"/>
      <c r="J45" s="91"/>
      <c r="K45" s="91"/>
      <c r="L45" s="91">
        <f>K44+100000</f>
        <v>468742</v>
      </c>
      <c r="M45" s="91"/>
      <c r="N45" s="91"/>
      <c r="O45" s="91"/>
      <c r="P45" s="91"/>
      <c r="Q45" s="91"/>
      <c r="R45" s="91"/>
      <c r="S45" s="91"/>
    </row>
    <row r="46" spans="1:43" s="99" customFormat="1" ht="22.9" customHeight="1" thickBot="1">
      <c r="A46" s="93"/>
      <c r="B46" s="94" t="s">
        <v>21</v>
      </c>
      <c r="C46" s="95"/>
      <c r="D46" s="96"/>
      <c r="E46" s="95"/>
      <c r="F46" s="97"/>
      <c r="G46" s="98">
        <f>L46</f>
        <v>468742</v>
      </c>
      <c r="H46" s="92">
        <f>SUM(H44:H45)</f>
        <v>0</v>
      </c>
      <c r="I46" s="92">
        <f t="shared" ref="I46:S46" si="0">SUM(I44:I45)</f>
        <v>0</v>
      </c>
      <c r="J46" s="92">
        <f t="shared" si="0"/>
        <v>0</v>
      </c>
      <c r="K46" s="92">
        <f t="shared" si="0"/>
        <v>368742</v>
      </c>
      <c r="L46" s="92">
        <f t="shared" si="0"/>
        <v>468742</v>
      </c>
      <c r="M46" s="92">
        <f t="shared" si="0"/>
        <v>0</v>
      </c>
      <c r="N46" s="92">
        <f t="shared" si="0"/>
        <v>0</v>
      </c>
      <c r="O46" s="92">
        <f t="shared" si="0"/>
        <v>0</v>
      </c>
      <c r="P46" s="92">
        <f t="shared" si="0"/>
        <v>0</v>
      </c>
      <c r="Q46" s="92">
        <f t="shared" si="0"/>
        <v>0</v>
      </c>
      <c r="R46" s="92">
        <f t="shared" si="0"/>
        <v>0</v>
      </c>
      <c r="S46" s="92">
        <f t="shared" si="0"/>
        <v>0</v>
      </c>
    </row>
  </sheetData>
  <mergeCells count="13">
    <mergeCell ref="AG2:AL2"/>
    <mergeCell ref="AD3:AO3"/>
    <mergeCell ref="AG4:AL4"/>
    <mergeCell ref="AG5:AL5"/>
    <mergeCell ref="AG6:AL6"/>
    <mergeCell ref="H42:S42"/>
    <mergeCell ref="A42:A43"/>
    <mergeCell ref="B42:B43"/>
    <mergeCell ref="F42:F43"/>
    <mergeCell ref="G42:G43"/>
    <mergeCell ref="A10:A11"/>
    <mergeCell ref="F10:G10"/>
    <mergeCell ref="B10:B11"/>
  </mergeCells>
  <phoneticPr fontId="7" type="noConversion"/>
  <pageMargins left="0.25" right="0.25" top="0.75" bottom="0.75" header="0.3" footer="0.3"/>
  <pageSetup paperSize="9" scale="27" orientation="landscape" horizontalDpi="4294967293" r:id="rId1"/>
  <headerFooter>
    <oddHeader>&amp;L&amp;"-,полужирный"&amp;16&amp;K03-019Календарный план-график работ проекта</oddHeader>
  </headerFooter>
  <cellWatches>
    <cellWatch r="F12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338B4A64EF1A441BE04F839FDEC8B4F" ma:contentTypeVersion="3" ma:contentTypeDescription="Создание документа." ma:contentTypeScope="" ma:versionID="ca588e81519cc01afd1372562ef1d372">
  <xsd:schema xmlns:xsd="http://www.w3.org/2001/XMLSchema" xmlns:xs="http://www.w3.org/2001/XMLSchema" xmlns:p="http://schemas.microsoft.com/office/2006/metadata/properties" xmlns:ns1="http://schemas.microsoft.com/sharepoint/v3" xmlns:ns2="fd7b3247-f135-4469-8816-c621adb9e97c" targetNamespace="http://schemas.microsoft.com/office/2006/metadata/properties" ma:root="true" ma:fieldsID="d8e45bf06c3120d6751b71dc50316751" ns1:_="" ns2:_="">
    <xsd:import namespace="http://schemas.microsoft.com/sharepoint/v3"/>
    <xsd:import namespace="fd7b3247-f135-4469-8816-c621adb9e9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x041e__x043f__x0438__x0441__x0430__x043d__x0438__x0435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b3247-f135-4469-8816-c621adb9e97c" elementFormDefault="qualified">
    <xsd:import namespace="http://schemas.microsoft.com/office/2006/documentManagement/types"/>
    <xsd:import namespace="http://schemas.microsoft.com/office/infopath/2007/PartnerControls"/>
    <xsd:element name="_x041e__x043f__x0438__x0441__x0430__x043d__x0438__x0435_" ma:index="10" ma:displayName="Описание" ma:internalName="_x041e__x043f__x0438__x0441__x0430__x043d__x0438__x0435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3f__x0438__x0441__x0430__x043d__x0438__x0435_ xmlns="fd7b3247-f135-4469-8816-c621adb9e97c">План-график Капитального ремонта МКД</_x041e__x043f__x0438__x0441__x0430__x043d__x0438__x0435_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AEAF02-732A-41E6-9D57-76118A5B73D2}"/>
</file>

<file path=customXml/itemProps2.xml><?xml version="1.0" encoding="utf-8"?>
<ds:datastoreItem xmlns:ds="http://schemas.openxmlformats.org/officeDocument/2006/customXml" ds:itemID="{E8BF1F8F-E7CD-4F9A-B49F-3F088A9EEBE4}"/>
</file>

<file path=customXml/itemProps3.xml><?xml version="1.0" encoding="utf-8"?>
<ds:datastoreItem xmlns:ds="http://schemas.openxmlformats.org/officeDocument/2006/customXml" ds:itemID="{3EAF015F-54DC-4BE9-A07C-09B023C48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gis</cp:lastModifiedBy>
  <cp:lastPrinted>2012-01-25T03:14:16Z</cp:lastPrinted>
  <dcterms:created xsi:type="dcterms:W3CDTF">2011-04-05T04:30:01Z</dcterms:created>
  <dcterms:modified xsi:type="dcterms:W3CDTF">2012-01-25T03:14:30Z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0x0101005338B4A64EF1A441BE04F839FDEC8B4F</vt:lpwstr>
  </property>
</Properties>
</file>